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ho-data-01.stc.ricplc.com\knowledge$\Digital Services\Live Projects\01 Air\Air Quality England Website\Luton Airport NO2 Diffusion tube data\"/>
    </mc:Choice>
  </mc:AlternateContent>
  <bookViews>
    <workbookView xWindow="0" yWindow="0" windowWidth="15360" windowHeight="9300" activeTab="1"/>
  </bookViews>
  <sheets>
    <sheet name="2016" sheetId="1" r:id="rId1"/>
    <sheet name="2017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S22" i="1" l="1"/>
  <c r="T22" i="1" s="1"/>
  <c r="S21" i="1"/>
  <c r="T21" i="1" s="1"/>
  <c r="S20" i="1"/>
  <c r="T20" i="1" s="1"/>
  <c r="S19" i="1"/>
  <c r="T19" i="1" s="1"/>
  <c r="S18" i="1"/>
  <c r="T18" i="1" s="1"/>
  <c r="S17" i="1"/>
  <c r="T17" i="1" s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  <c r="S10" i="1"/>
  <c r="T10" i="1" s="1"/>
  <c r="S9" i="1"/>
  <c r="T9" i="1" s="1"/>
  <c r="S8" i="1"/>
  <c r="T8" i="1" s="1"/>
  <c r="S7" i="1"/>
  <c r="T7" i="1" s="1"/>
</calcChain>
</file>

<file path=xl/sharedStrings.xml><?xml version="1.0" encoding="utf-8"?>
<sst xmlns="http://schemas.openxmlformats.org/spreadsheetml/2006/main" count="169" uniqueCount="81">
  <si>
    <t>Environment</t>
  </si>
  <si>
    <t>Location</t>
  </si>
  <si>
    <t>Easting</t>
  </si>
  <si>
    <t>Northing</t>
  </si>
  <si>
    <t>March</t>
  </si>
  <si>
    <t>April</t>
  </si>
  <si>
    <t>May</t>
  </si>
  <si>
    <t>June</t>
  </si>
  <si>
    <t>July</t>
  </si>
  <si>
    <t>LA01</t>
  </si>
  <si>
    <t>other</t>
  </si>
  <si>
    <t>Terminal Patio</t>
  </si>
  <si>
    <t>LA02</t>
  </si>
  <si>
    <t>roadside</t>
  </si>
  <si>
    <t>Airport Approach Road</t>
  </si>
  <si>
    <t>LA03</t>
  </si>
  <si>
    <t>Runway Threshold Western</t>
  </si>
  <si>
    <t>LA04</t>
  </si>
  <si>
    <t>Runway Threshold Eastern</t>
  </si>
  <si>
    <t>LA05</t>
  </si>
  <si>
    <t>Airside St.5</t>
  </si>
  <si>
    <t>LA06</t>
  </si>
  <si>
    <t>President Way Jct</t>
  </si>
  <si>
    <t>LA07</t>
  </si>
  <si>
    <t>Terminal Car Park</t>
  </si>
  <si>
    <t>LA08</t>
  </si>
  <si>
    <t>BAM CoLocator</t>
  </si>
  <si>
    <t>LA09</t>
  </si>
  <si>
    <t>rural</t>
  </si>
  <si>
    <t>Stagenhoe Bottom Farm</t>
  </si>
  <si>
    <t>LA10</t>
  </si>
  <si>
    <t>Grove Farm Slip End</t>
  </si>
  <si>
    <t>LA14</t>
  </si>
  <si>
    <t>Stand 61 Luton Airport</t>
  </si>
  <si>
    <t>LA15</t>
  </si>
  <si>
    <t>Eaton Green Road</t>
  </si>
  <si>
    <t>LA16</t>
  </si>
  <si>
    <t>kerbside</t>
  </si>
  <si>
    <t>Set Down Area</t>
  </si>
  <si>
    <t>Dane Street</t>
  </si>
  <si>
    <t>Jan</t>
  </si>
  <si>
    <t>Feb</t>
  </si>
  <si>
    <t>Sept</t>
  </si>
  <si>
    <t>Oct</t>
  </si>
  <si>
    <t>Nov</t>
  </si>
  <si>
    <t>Dec</t>
  </si>
  <si>
    <t>Ave</t>
  </si>
  <si>
    <t>Aug</t>
  </si>
  <si>
    <t>LA17</t>
  </si>
  <si>
    <t>NO2 tube results for Luton Airport (Jan - Dec 2016) ug m-3</t>
  </si>
  <si>
    <t>Height</t>
  </si>
  <si>
    <t>2.1m</t>
  </si>
  <si>
    <t>Breachwood Green</t>
  </si>
  <si>
    <t>1.5m</t>
  </si>
  <si>
    <t>Kensworth</t>
  </si>
  <si>
    <t>Historic site ref</t>
  </si>
  <si>
    <t>Current tube number</t>
  </si>
  <si>
    <t>LLA 1</t>
  </si>
  <si>
    <t>LLA 2</t>
  </si>
  <si>
    <t>LLA 3</t>
  </si>
  <si>
    <t>LLA 4</t>
  </si>
  <si>
    <t>LLA 5</t>
  </si>
  <si>
    <t>LLA 6</t>
  </si>
  <si>
    <t>LLA 7</t>
  </si>
  <si>
    <t>LLA 8</t>
  </si>
  <si>
    <t>LLA 9</t>
  </si>
  <si>
    <t>LLA 10</t>
  </si>
  <si>
    <t>LLA 11</t>
  </si>
  <si>
    <t>LLA 12</t>
  </si>
  <si>
    <t>LLA 13</t>
  </si>
  <si>
    <t>LLA 14</t>
  </si>
  <si>
    <t>LLA MAY 15</t>
  </si>
  <si>
    <t>LLA MAY 16</t>
  </si>
  <si>
    <t>NO2 tube results for Luton Airport (Jan - Dec 2017) ug m-3</t>
  </si>
  <si>
    <t>Adjusted</t>
  </si>
  <si>
    <t>Terminal Roof</t>
  </si>
  <si>
    <t>Airside St.5 (Main Apron)</t>
  </si>
  <si>
    <t>Drop-off zone</t>
  </si>
  <si>
    <t>Stand 61 (Main Apron)</t>
  </si>
  <si>
    <t>Undercroft access Road</t>
  </si>
  <si>
    <t>Short term car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</si>
</sst>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4" fillId="0" borderId="0"/>
    <xf numFmtId="0" fontId="5" fillId="0" borderId="0"/>
  </cellStyleXfs>
  <cellXfs count="16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2" fontId="6" fillId="0" borderId="0" xfId="2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2" fontId="6" fillId="0" borderId="0" xfId="12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2" fontId="6" fillId="0" borderId="1" xfId="12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1" xfId="0" applyBorder="1"/>
  </cellXfs>
  <cellStyles count="14">
    <cellStyle name="Comma 2" xfId="4"/>
    <cellStyle name="Normal" xfId="0" builtinId="0"/>
    <cellStyle name="Normal 2" xfId="5"/>
    <cellStyle name="Normal 3" xfId="1"/>
    <cellStyle name="Normal 4" xfId="6"/>
    <cellStyle name="Normal 4 2" xfId="7"/>
    <cellStyle name="Normal 5" xfId="8"/>
    <cellStyle name="Normal 5 2" xfId="9"/>
    <cellStyle name="Normal 5 2 2" xfId="10"/>
    <cellStyle name="Normal 5 3" xfId="11"/>
    <cellStyle name="Normal 6" xfId="2"/>
    <cellStyle name="Normal 6 2" xfId="12"/>
    <cellStyle name="Normal 7" xfId="3"/>
    <cellStyle name="Normal 7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22"/>
  <sheetViews>
    <sheetView showRuler="0" view="pageLayout" zoomScaleNormal="100" zoomScaleSheetLayoutView="110" workbookViewId="0">
      <selection sqref="A1:XFD1048576"/>
    </sheetView>
  </sheetViews>
  <sheetFormatPr defaultRowHeight="14.4" x14ac:dyDescent="0.3"/>
  <cols>
    <col min="1" max="1" width="13" style="1" customWidth="1"/>
    <col min="2" max="2" width="17.44140625" style="1" customWidth="1"/>
    <col min="3" max="3" width="13.5546875" style="1" customWidth="1"/>
    <col min="4" max="4" width="26.33203125" style="1" customWidth="1"/>
    <col min="5" max="6" width="8.88671875" style="1"/>
    <col min="7" max="7" width="6.44140625" style="1" customWidth="1"/>
    <col min="8" max="8" width="6.5546875" style="1" customWidth="1"/>
    <col min="9" max="9" width="7.33203125" style="1" customWidth="1"/>
    <col min="10" max="10" width="6.6640625" style="1" customWidth="1"/>
    <col min="11" max="11" width="6.44140625" style="1" customWidth="1"/>
    <col min="12" max="12" width="6.109375" style="1" customWidth="1"/>
    <col min="13" max="13" width="6.44140625" style="1" customWidth="1"/>
    <col min="14" max="14" width="12.5546875" style="1" customWidth="1"/>
    <col min="15" max="15" width="7.44140625" style="1" customWidth="1"/>
    <col min="16" max="16" width="6.109375" style="1" customWidth="1"/>
    <col min="17" max="17" width="7" style="1" customWidth="1"/>
    <col min="18" max="18" width="6.109375" style="1" customWidth="1"/>
    <col min="19" max="19" width="15" style="1" bestFit="1" customWidth="1"/>
    <col min="20" max="16384" width="8.88671875" style="1"/>
  </cols>
  <sheetData>
    <row r="5" spans="1:20" x14ac:dyDescent="0.3">
      <c r="A5" s="1" t="s">
        <v>49</v>
      </c>
    </row>
    <row r="6" spans="1:20" x14ac:dyDescent="0.3">
      <c r="A6" s="2" t="s">
        <v>55</v>
      </c>
      <c r="B6" s="2" t="s">
        <v>56</v>
      </c>
      <c r="C6" s="2" t="s">
        <v>0</v>
      </c>
      <c r="D6" s="2" t="s">
        <v>1</v>
      </c>
      <c r="E6" s="3" t="s">
        <v>2</v>
      </c>
      <c r="F6" s="3" t="s">
        <v>3</v>
      </c>
      <c r="G6" s="3" t="s">
        <v>40</v>
      </c>
      <c r="H6" s="3" t="s">
        <v>41</v>
      </c>
      <c r="I6" s="3" t="s">
        <v>4</v>
      </c>
      <c r="J6" s="3" t="s">
        <v>5</v>
      </c>
      <c r="K6" s="3" t="s">
        <v>6</v>
      </c>
      <c r="L6" s="3" t="s">
        <v>7</v>
      </c>
      <c r="M6" s="3" t="s">
        <v>8</v>
      </c>
      <c r="N6" s="3" t="s">
        <v>47</v>
      </c>
      <c r="O6" s="3" t="s">
        <v>42</v>
      </c>
      <c r="P6" s="3" t="s">
        <v>43</v>
      </c>
      <c r="Q6" s="3" t="s">
        <v>44</v>
      </c>
      <c r="R6" s="3" t="s">
        <v>45</v>
      </c>
      <c r="S6" s="3" t="s">
        <v>46</v>
      </c>
      <c r="T6" s="3" t="s">
        <v>74</v>
      </c>
    </row>
    <row r="7" spans="1:20" x14ac:dyDescent="0.3">
      <c r="A7" s="1" t="s">
        <v>9</v>
      </c>
      <c r="B7" s="9" t="s">
        <v>57</v>
      </c>
      <c r="C7" s="1" t="s">
        <v>10</v>
      </c>
      <c r="D7" s="1" t="s">
        <v>11</v>
      </c>
      <c r="E7" s="4">
        <v>511847</v>
      </c>
      <c r="F7" s="4">
        <v>221336</v>
      </c>
      <c r="G7" s="1">
        <v>44.962628741031295</v>
      </c>
      <c r="H7" s="7">
        <v>31.787987123179569</v>
      </c>
      <c r="I7" s="8">
        <v>27.261485521618564</v>
      </c>
      <c r="J7" s="8">
        <v>29.054621161429168</v>
      </c>
      <c r="K7" s="8"/>
      <c r="L7" s="8"/>
      <c r="M7" s="10">
        <v>29.403970970702137</v>
      </c>
      <c r="N7" s="10">
        <v>15.065931773883303</v>
      </c>
      <c r="O7" s="10">
        <v>32.090823080923151</v>
      </c>
      <c r="P7" s="10">
        <v>27.796096623122128</v>
      </c>
      <c r="Q7" s="10"/>
      <c r="R7" s="10">
        <v>35.301932610117255</v>
      </c>
      <c r="S7" s="11">
        <f>AVERAGE(G7:R7)</f>
        <v>30.302830845111842</v>
      </c>
      <c r="T7" s="12">
        <f>S7*1.01</f>
        <v>30.60585915356296</v>
      </c>
    </row>
    <row r="8" spans="1:20" x14ac:dyDescent="0.3">
      <c r="A8" s="1" t="s">
        <v>12</v>
      </c>
      <c r="B8" s="9" t="s">
        <v>58</v>
      </c>
      <c r="C8" s="1" t="s">
        <v>13</v>
      </c>
      <c r="D8" s="1" t="s">
        <v>14</v>
      </c>
      <c r="E8" s="4">
        <v>511586</v>
      </c>
      <c r="F8" s="4">
        <v>220978</v>
      </c>
      <c r="G8" s="7"/>
      <c r="H8" s="7">
        <v>42.566777478291364</v>
      </c>
      <c r="I8" s="8">
        <v>32.616200892857144</v>
      </c>
      <c r="J8" s="8">
        <v>34.348061158739952</v>
      </c>
      <c r="K8" s="8">
        <v>44.645380224370406</v>
      </c>
      <c r="L8" s="8">
        <v>42.836170974156062</v>
      </c>
      <c r="M8" s="10">
        <v>39.885410510657096</v>
      </c>
      <c r="N8" s="10">
        <v>21.51137183351479</v>
      </c>
      <c r="O8" s="10">
        <v>38.361227683747842</v>
      </c>
      <c r="P8" s="10">
        <v>40.017929047982243</v>
      </c>
      <c r="Q8" s="10">
        <v>44.41</v>
      </c>
      <c r="R8" s="10">
        <v>47.708468186659744</v>
      </c>
      <c r="S8" s="11">
        <f t="shared" ref="S8:S22" si="0">AVERAGE(G8:R8)</f>
        <v>38.991545271906965</v>
      </c>
      <c r="T8" s="12">
        <f t="shared" ref="T8:T22" si="1">S8*1.01</f>
        <v>39.381460724626038</v>
      </c>
    </row>
    <row r="9" spans="1:20" x14ac:dyDescent="0.3">
      <c r="A9" s="1" t="s">
        <v>15</v>
      </c>
      <c r="B9" s="9" t="s">
        <v>59</v>
      </c>
      <c r="C9" s="1" t="s">
        <v>10</v>
      </c>
      <c r="D9" s="1" t="s">
        <v>16</v>
      </c>
      <c r="E9" s="4">
        <v>511156</v>
      </c>
      <c r="F9" s="4">
        <v>220437</v>
      </c>
      <c r="G9" s="7">
        <v>29.00312453282163</v>
      </c>
      <c r="H9" s="7">
        <v>23.309896260910538</v>
      </c>
      <c r="I9" s="8">
        <v>21.171353180974695</v>
      </c>
      <c r="J9" s="8">
        <v>24.977897921732524</v>
      </c>
      <c r="K9" s="8">
        <v>19.005237410072493</v>
      </c>
      <c r="L9" s="8">
        <v>18.365812933579488</v>
      </c>
      <c r="M9" s="10">
        <v>15.10733287046029</v>
      </c>
      <c r="N9" s="10">
        <v>7.9592757324009584</v>
      </c>
      <c r="O9" s="10">
        <v>24.931298484235882</v>
      </c>
      <c r="P9" s="10">
        <v>24.193970668382331</v>
      </c>
      <c r="Q9" s="10">
        <v>32</v>
      </c>
      <c r="R9" s="10">
        <v>36.708945760905685</v>
      </c>
      <c r="S9" s="11">
        <f t="shared" si="0"/>
        <v>23.061178813039703</v>
      </c>
      <c r="T9" s="12">
        <f t="shared" si="1"/>
        <v>23.291790601170099</v>
      </c>
    </row>
    <row r="10" spans="1:20" x14ac:dyDescent="0.3">
      <c r="A10" s="1" t="s">
        <v>17</v>
      </c>
      <c r="B10" s="9" t="s">
        <v>60</v>
      </c>
      <c r="C10" s="1" t="s">
        <v>10</v>
      </c>
      <c r="D10" s="1" t="s">
        <v>18</v>
      </c>
      <c r="E10" s="4">
        <v>513634</v>
      </c>
      <c r="F10" s="4">
        <v>221198</v>
      </c>
      <c r="G10" s="7">
        <v>26.844655138040871</v>
      </c>
      <c r="H10" s="7">
        <v>16.123426964896534</v>
      </c>
      <c r="I10" s="8">
        <v>13.030656324874711</v>
      </c>
      <c r="J10" s="8">
        <v>15.089855654761905</v>
      </c>
      <c r="K10" s="8">
        <v>11.631650336120398</v>
      </c>
      <c r="L10" s="8">
        <v>12.984949962122844</v>
      </c>
      <c r="M10" s="10">
        <v>15.274127976190476</v>
      </c>
      <c r="N10" s="10">
        <v>6.9456778217237423</v>
      </c>
      <c r="O10" s="10">
        <v>17.999959658054383</v>
      </c>
      <c r="P10" s="10">
        <v>13.358053820992469</v>
      </c>
      <c r="Q10" s="10">
        <v>22.47</v>
      </c>
      <c r="R10" s="10">
        <v>31.809050965848993</v>
      </c>
      <c r="S10" s="11">
        <f t="shared" si="0"/>
        <v>16.963505385302277</v>
      </c>
      <c r="T10" s="12">
        <f t="shared" si="1"/>
        <v>17.133140439155301</v>
      </c>
    </row>
    <row r="11" spans="1:20" x14ac:dyDescent="0.3">
      <c r="A11" s="1" t="s">
        <v>19</v>
      </c>
      <c r="B11" s="9" t="s">
        <v>61</v>
      </c>
      <c r="C11" s="1" t="s">
        <v>10</v>
      </c>
      <c r="D11" s="1" t="s">
        <v>20</v>
      </c>
      <c r="E11" s="4">
        <v>511703</v>
      </c>
      <c r="F11" s="4">
        <v>221320</v>
      </c>
      <c r="G11" s="7">
        <v>47.950918266384413</v>
      </c>
      <c r="H11" s="7">
        <v>40.139574680507451</v>
      </c>
      <c r="I11" s="8">
        <v>35.497851510193165</v>
      </c>
      <c r="J11" s="8">
        <v>43.280459849857806</v>
      </c>
      <c r="K11" s="8">
        <v>41.170436401551143</v>
      </c>
      <c r="L11" s="8">
        <v>46.462585764566711</v>
      </c>
      <c r="M11" s="10">
        <v>44.201239403105255</v>
      </c>
      <c r="N11" s="10">
        <v>19.524249684305275</v>
      </c>
      <c r="O11" s="10">
        <v>44.164560416269133</v>
      </c>
      <c r="P11" s="10">
        <v>43.555523778999785</v>
      </c>
      <c r="Q11" s="10">
        <v>46.13</v>
      </c>
      <c r="R11" s="10">
        <v>50.247852796080011</v>
      </c>
      <c r="S11" s="11">
        <f t="shared" si="0"/>
        <v>41.860437712651674</v>
      </c>
      <c r="T11" s="12">
        <f t="shared" si="1"/>
        <v>42.279042089778194</v>
      </c>
    </row>
    <row r="12" spans="1:20" x14ac:dyDescent="0.3">
      <c r="A12" s="1" t="s">
        <v>21</v>
      </c>
      <c r="B12" s="9" t="s">
        <v>62</v>
      </c>
      <c r="C12" s="1" t="s">
        <v>13</v>
      </c>
      <c r="D12" s="1" t="s">
        <v>22</v>
      </c>
      <c r="E12" s="4">
        <v>511645</v>
      </c>
      <c r="F12" s="4">
        <v>221679</v>
      </c>
      <c r="G12" s="7">
        <v>43.511950614835634</v>
      </c>
      <c r="H12" s="7">
        <v>31.172627279063473</v>
      </c>
      <c r="I12" s="8">
        <v>29.923407717913083</v>
      </c>
      <c r="J12" s="8">
        <v>35.229038774032908</v>
      </c>
      <c r="K12" s="8">
        <v>32.798032884458571</v>
      </c>
      <c r="L12" s="8">
        <v>28.748763790778504</v>
      </c>
      <c r="M12" s="10">
        <v>29.180372099957484</v>
      </c>
      <c r="N12" s="10">
        <v>16.803980460712118</v>
      </c>
      <c r="O12" s="10">
        <v>37.064735601083164</v>
      </c>
      <c r="P12" s="10">
        <v>26.070329915293371</v>
      </c>
      <c r="Q12" s="10">
        <v>38.67</v>
      </c>
      <c r="R12" s="10">
        <v>43.908434280051289</v>
      </c>
      <c r="S12" s="11">
        <f t="shared" si="0"/>
        <v>32.756806118181636</v>
      </c>
      <c r="T12" s="12">
        <f t="shared" si="1"/>
        <v>33.084374179363451</v>
      </c>
    </row>
    <row r="13" spans="1:20" x14ac:dyDescent="0.3">
      <c r="A13" s="1" t="s">
        <v>23</v>
      </c>
      <c r="B13" s="9" t="s">
        <v>63</v>
      </c>
      <c r="C13" s="1" t="s">
        <v>10</v>
      </c>
      <c r="D13" s="1" t="s">
        <v>24</v>
      </c>
      <c r="E13" s="4">
        <v>512181</v>
      </c>
      <c r="F13" s="4">
        <v>221352</v>
      </c>
      <c r="G13" s="7">
        <v>38.171360146614056</v>
      </c>
      <c r="H13" s="7">
        <v>27.794086552863046</v>
      </c>
      <c r="I13" s="8">
        <v>23.311435442284942</v>
      </c>
      <c r="J13" s="8">
        <v>27.106795033824604</v>
      </c>
      <c r="K13" s="8">
        <v>26.913989670757502</v>
      </c>
      <c r="L13" s="8">
        <v>29.338239783745603</v>
      </c>
      <c r="M13" s="10">
        <v>32.812255763849521</v>
      </c>
      <c r="N13" s="10">
        <v>27.783725470198988</v>
      </c>
      <c r="O13" s="10">
        <v>51.19615562670549</v>
      </c>
      <c r="P13" s="10">
        <v>33.224809846154798</v>
      </c>
      <c r="Q13" s="10">
        <v>49.86</v>
      </c>
      <c r="R13" s="10">
        <v>54.561420655900399</v>
      </c>
      <c r="S13" s="11">
        <f t="shared" si="0"/>
        <v>35.172856166074915</v>
      </c>
      <c r="T13" s="12">
        <f t="shared" si="1"/>
        <v>35.524584727735665</v>
      </c>
    </row>
    <row r="14" spans="1:20" x14ac:dyDescent="0.3">
      <c r="A14" s="1" t="s">
        <v>25</v>
      </c>
      <c r="B14" s="9" t="s">
        <v>64</v>
      </c>
      <c r="C14" s="1" t="s">
        <v>10</v>
      </c>
      <c r="D14" s="1" t="s">
        <v>26</v>
      </c>
      <c r="E14" s="4">
        <v>511871</v>
      </c>
      <c r="F14" s="4">
        <v>221142</v>
      </c>
      <c r="G14" s="7">
        <v>36.026464946841607</v>
      </c>
      <c r="H14" s="7">
        <v>30.640424820292708</v>
      </c>
      <c r="I14" s="8">
        <v>33.80743877044921</v>
      </c>
      <c r="J14" s="8">
        <v>29.313112329718191</v>
      </c>
      <c r="K14" s="8">
        <v>28.949793165024417</v>
      </c>
      <c r="L14" s="8">
        <v>30.710370017278539</v>
      </c>
      <c r="M14" s="10">
        <v>31.651599296140983</v>
      </c>
      <c r="N14" s="10">
        <v>14.978035865454755</v>
      </c>
      <c r="O14" s="10">
        <v>35.681399364099782</v>
      </c>
      <c r="P14" s="10">
        <v>33.614120082820939</v>
      </c>
      <c r="Q14" s="10">
        <v>49.72</v>
      </c>
      <c r="R14" s="10">
        <v>43.2805797158722</v>
      </c>
      <c r="S14" s="11">
        <f t="shared" si="0"/>
        <v>33.197778197832768</v>
      </c>
      <c r="T14" s="12">
        <f t="shared" si="1"/>
        <v>33.5297559798111</v>
      </c>
    </row>
    <row r="15" spans="1:20" x14ac:dyDescent="0.3">
      <c r="A15" s="1" t="s">
        <v>27</v>
      </c>
      <c r="B15" s="9" t="s">
        <v>65</v>
      </c>
      <c r="C15" s="1" t="s">
        <v>28</v>
      </c>
      <c r="D15" s="1" t="s">
        <v>29</v>
      </c>
      <c r="E15" s="4">
        <v>517637</v>
      </c>
      <c r="F15" s="4">
        <v>222554</v>
      </c>
      <c r="G15" s="7">
        <v>17.477997335043767</v>
      </c>
      <c r="H15" s="7">
        <v>10.486572517373334</v>
      </c>
      <c r="I15" s="8">
        <v>8.0288711358117872</v>
      </c>
      <c r="J15" s="8">
        <v>8.2922544642857154</v>
      </c>
      <c r="K15" s="8">
        <v>6.8977507252125259</v>
      </c>
      <c r="L15" s="8">
        <v>6.4277535454651122</v>
      </c>
      <c r="M15" s="10">
        <v>5.7800302902406546</v>
      </c>
      <c r="N15" s="10">
        <v>3.1633579049206153</v>
      </c>
      <c r="O15" s="10">
        <v>9.6026354166666668</v>
      </c>
      <c r="P15" s="10">
        <v>9.5928670391061459</v>
      </c>
      <c r="Q15" s="10">
        <v>13.79</v>
      </c>
      <c r="R15" s="10">
        <v>18.919614748076857</v>
      </c>
      <c r="S15" s="11">
        <f t="shared" si="0"/>
        <v>9.8716420935169307</v>
      </c>
      <c r="T15" s="12">
        <f t="shared" si="1"/>
        <v>9.9703585144520996</v>
      </c>
    </row>
    <row r="16" spans="1:20" x14ac:dyDescent="0.3">
      <c r="A16" s="1" t="s">
        <v>30</v>
      </c>
      <c r="B16" s="9" t="s">
        <v>66</v>
      </c>
      <c r="C16" s="1" t="s">
        <v>28</v>
      </c>
      <c r="D16" s="1" t="s">
        <v>31</v>
      </c>
      <c r="E16" s="4">
        <v>507623</v>
      </c>
      <c r="F16" s="4">
        <v>217724</v>
      </c>
      <c r="G16" s="7">
        <v>16.176672260611117</v>
      </c>
      <c r="H16" s="7">
        <v>11.899120238986384</v>
      </c>
      <c r="I16" s="8">
        <v>11.124661124208316</v>
      </c>
      <c r="J16" s="8">
        <v>10.914640571513241</v>
      </c>
      <c r="K16" s="8">
        <v>9.4169617616429395</v>
      </c>
      <c r="L16" s="8">
        <v>9.165743624374695</v>
      </c>
      <c r="M16" s="10">
        <v>6.2312640595903162</v>
      </c>
      <c r="N16" s="10">
        <v>3.5783945045799981</v>
      </c>
      <c r="O16" s="10">
        <v>11.238984149023239</v>
      </c>
      <c r="P16" s="10">
        <v>12.723626029980181</v>
      </c>
      <c r="Q16" s="10">
        <v>15.26</v>
      </c>
      <c r="R16" s="10">
        <v>17.479420488383521</v>
      </c>
      <c r="S16" s="11">
        <f t="shared" si="0"/>
        <v>11.267457401074495</v>
      </c>
      <c r="T16" s="12">
        <f t="shared" si="1"/>
        <v>11.38013197508524</v>
      </c>
    </row>
    <row r="17" spans="1:20" x14ac:dyDescent="0.3">
      <c r="A17" s="1" t="s">
        <v>48</v>
      </c>
      <c r="B17" s="9" t="s">
        <v>67</v>
      </c>
      <c r="C17" s="1" t="s">
        <v>37</v>
      </c>
      <c r="D17" s="1" t="s">
        <v>39</v>
      </c>
      <c r="E17" s="4">
        <v>513125</v>
      </c>
      <c r="F17" s="4">
        <v>220664</v>
      </c>
      <c r="G17" s="7">
        <v>21.584210448349413</v>
      </c>
      <c r="H17" s="7">
        <v>16.483669770452241</v>
      </c>
      <c r="I17" s="8">
        <v>14.521606212475911</v>
      </c>
      <c r="J17" s="8">
        <v>13.900943854775431</v>
      </c>
      <c r="K17" s="8">
        <v>12.671326621700434</v>
      </c>
      <c r="L17" s="8">
        <v>10.116550080438259</v>
      </c>
      <c r="M17" s="10">
        <v>9.4701167006016505</v>
      </c>
      <c r="N17" s="10">
        <v>4.4942930980153273</v>
      </c>
      <c r="O17" s="10">
        <v>15.033851496035446</v>
      </c>
      <c r="P17" s="10">
        <v>14.265960869995865</v>
      </c>
      <c r="Q17" s="10">
        <v>17.32</v>
      </c>
      <c r="R17" s="10">
        <v>19.206300398865633</v>
      </c>
      <c r="S17" s="11">
        <f>AVERAGE(G17:R17)</f>
        <v>14.089069129308802</v>
      </c>
      <c r="T17" s="12">
        <f t="shared" si="1"/>
        <v>14.22995982060189</v>
      </c>
    </row>
    <row r="18" spans="1:20" x14ac:dyDescent="0.3">
      <c r="A18" s="1" t="s">
        <v>32</v>
      </c>
      <c r="B18" s="9" t="s">
        <v>68</v>
      </c>
      <c r="C18" s="1" t="s">
        <v>13</v>
      </c>
      <c r="D18" s="1" t="s">
        <v>33</v>
      </c>
      <c r="E18" s="4">
        <v>511861</v>
      </c>
      <c r="F18" s="4">
        <v>221579</v>
      </c>
      <c r="G18" s="7">
        <v>46.429099404220388</v>
      </c>
      <c r="H18" s="7">
        <v>36.434216674986459</v>
      </c>
      <c r="I18" s="8">
        <v>35.702568070228878</v>
      </c>
      <c r="J18" s="8">
        <v>41.069403166262106</v>
      </c>
      <c r="K18" s="8">
        <v>30.185439245375822</v>
      </c>
      <c r="L18" s="8">
        <v>34.856534675125957</v>
      </c>
      <c r="M18" s="10">
        <v>42.182668650059433</v>
      </c>
      <c r="N18" s="10">
        <v>20.714935232451364</v>
      </c>
      <c r="O18" s="10">
        <v>40.54268103232782</v>
      </c>
      <c r="P18" s="10">
        <v>38.870489338097116</v>
      </c>
      <c r="Q18" s="10">
        <v>42.52</v>
      </c>
      <c r="R18" s="10">
        <v>47.424811594779868</v>
      </c>
      <c r="S18" s="11">
        <f t="shared" si="0"/>
        <v>38.07773725699294</v>
      </c>
      <c r="T18" s="12">
        <f t="shared" si="1"/>
        <v>38.45851462956287</v>
      </c>
    </row>
    <row r="19" spans="1:20" x14ac:dyDescent="0.3">
      <c r="A19" s="1" t="s">
        <v>34</v>
      </c>
      <c r="B19" s="9" t="s">
        <v>69</v>
      </c>
      <c r="C19" s="1" t="s">
        <v>13</v>
      </c>
      <c r="D19" s="1" t="s">
        <v>35</v>
      </c>
      <c r="E19" s="4">
        <v>511899</v>
      </c>
      <c r="F19" s="4">
        <v>222051</v>
      </c>
      <c r="G19" s="7">
        <v>34.834984008928267</v>
      </c>
      <c r="H19" s="7">
        <v>28.064032946457107</v>
      </c>
      <c r="I19" s="8">
        <v>23.801453220291034</v>
      </c>
      <c r="J19" s="8">
        <v>26.260291796930424</v>
      </c>
      <c r="K19" s="8">
        <v>22.213950200885073</v>
      </c>
      <c r="L19" s="8">
        <v>21.181133445776393</v>
      </c>
      <c r="M19" s="10">
        <v>19.1499692032606</v>
      </c>
      <c r="N19" s="10">
        <v>9.4396859967032469</v>
      </c>
      <c r="O19" s="10">
        <v>28.289731537135019</v>
      </c>
      <c r="P19" s="10">
        <v>25.801958492254652</v>
      </c>
      <c r="Q19" s="10">
        <v>33.67</v>
      </c>
      <c r="R19" s="10">
        <v>39.925718272499367</v>
      </c>
      <c r="S19" s="11">
        <f t="shared" si="0"/>
        <v>26.052742426760101</v>
      </c>
      <c r="T19" s="12">
        <f t="shared" si="1"/>
        <v>26.313269851027702</v>
      </c>
    </row>
    <row r="20" spans="1:20" x14ac:dyDescent="0.3">
      <c r="A20" s="1" t="s">
        <v>36</v>
      </c>
      <c r="B20" s="9" t="s">
        <v>70</v>
      </c>
      <c r="C20" s="1" t="s">
        <v>37</v>
      </c>
      <c r="D20" s="1" t="s">
        <v>38</v>
      </c>
      <c r="E20" s="4">
        <v>511954</v>
      </c>
      <c r="F20" s="4">
        <v>221313</v>
      </c>
      <c r="G20" s="7">
        <v>58.510078502266254</v>
      </c>
      <c r="H20" s="7">
        <v>44.382098537413526</v>
      </c>
      <c r="I20" s="8">
        <v>33.433275336452766</v>
      </c>
      <c r="J20" s="8">
        <v>39.913427812663109</v>
      </c>
      <c r="K20" s="8">
        <v>39.918739306170195</v>
      </c>
      <c r="L20" s="8"/>
      <c r="M20" s="10">
        <v>44.1778995592177</v>
      </c>
      <c r="N20" s="10">
        <v>22.272399148094426</v>
      </c>
      <c r="O20" s="10">
        <v>39.637749316286026</v>
      </c>
      <c r="P20" s="10">
        <v>34.448398934596625</v>
      </c>
      <c r="Q20" s="10">
        <v>40.42</v>
      </c>
      <c r="R20" s="10">
        <v>41.955273943146615</v>
      </c>
      <c r="S20" s="11">
        <f t="shared" si="0"/>
        <v>39.915394581482481</v>
      </c>
      <c r="T20" s="12">
        <f t="shared" si="1"/>
        <v>40.314548527297305</v>
      </c>
    </row>
    <row r="21" spans="1:20" x14ac:dyDescent="0.3">
      <c r="B21" s="9" t="s">
        <v>71</v>
      </c>
      <c r="C21" s="1" t="s">
        <v>37</v>
      </c>
      <c r="D21" s="1" t="s">
        <v>52</v>
      </c>
      <c r="E21" s="4">
        <v>515053</v>
      </c>
      <c r="F21" s="4">
        <v>221778</v>
      </c>
      <c r="G21" s="6"/>
      <c r="H21" s="6"/>
      <c r="I21" s="6"/>
      <c r="J21" s="5"/>
      <c r="K21" s="8">
        <v>10.112747290896451</v>
      </c>
      <c r="L21" s="8">
        <v>10.394668732125689</v>
      </c>
      <c r="M21" s="10">
        <v>11.579982124679617</v>
      </c>
      <c r="N21" s="10">
        <v>4.7719003723624622</v>
      </c>
      <c r="O21" s="10">
        <v>13.391955326659517</v>
      </c>
      <c r="P21" s="10">
        <v>11.55231639539493</v>
      </c>
      <c r="Q21" s="10">
        <v>18.82</v>
      </c>
      <c r="R21" s="10">
        <v>24.822510628172818</v>
      </c>
      <c r="S21" s="11">
        <f t="shared" si="0"/>
        <v>13.180760108786435</v>
      </c>
      <c r="T21" s="12">
        <f t="shared" si="1"/>
        <v>13.312567709874299</v>
      </c>
    </row>
    <row r="22" spans="1:20" x14ac:dyDescent="0.3">
      <c r="B22" s="9" t="s">
        <v>72</v>
      </c>
      <c r="C22" s="1" t="s">
        <v>37</v>
      </c>
      <c r="D22" s="1" t="s">
        <v>54</v>
      </c>
      <c r="E22" s="4">
        <v>502848</v>
      </c>
      <c r="F22" s="4">
        <v>218161</v>
      </c>
      <c r="K22" s="8">
        <v>10.524258042112256</v>
      </c>
      <c r="L22" s="8">
        <v>9.8538170046280165</v>
      </c>
      <c r="M22" s="10">
        <v>6.8465314230388756</v>
      </c>
      <c r="N22" s="10">
        <v>3.4292099717112317</v>
      </c>
      <c r="O22" s="10">
        <v>11.656705696262842</v>
      </c>
      <c r="P22" s="10">
        <v>14.302338603587746</v>
      </c>
      <c r="Q22" s="10"/>
      <c r="R22" s="10">
        <v>19.671870629579978</v>
      </c>
      <c r="S22" s="11">
        <f t="shared" si="0"/>
        <v>10.897818767274421</v>
      </c>
      <c r="T22" s="12">
        <f t="shared" si="1"/>
        <v>11.006796954947164</v>
      </c>
    </row>
  </sheetData>
  <pageMargins left="0.70866141732283472" right="0.70866141732283472" top="0.74803149606299213" bottom="0.74803149606299213" header="0.31496062992125984" footer="0.31496062992125984"/>
  <pageSetup paperSize="8" scale="85" orientation="landscape" r:id="rId1"/>
  <headerFooter>
    <oddHeader xml:space="preserve">&amp;CAQDM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U22"/>
  <sheetViews>
    <sheetView tabSelected="1" workbookViewId="0">
      <selection activeCell="T23" sqref="T23"/>
    </sheetView>
  </sheetViews>
  <sheetFormatPr defaultRowHeight="14.4" x14ac:dyDescent="0.3"/>
  <cols>
    <col min="1" max="1" width="13" style="1" customWidth="1"/>
    <col min="2" max="2" width="17.44140625" style="1" customWidth="1"/>
    <col min="3" max="3" width="13.5546875" style="1" customWidth="1"/>
    <col min="4" max="4" width="26.33203125" style="1" customWidth="1"/>
    <col min="5" max="5" width="10.21875" style="1" hidden="1" customWidth="1"/>
    <col min="6" max="7" width="8.88671875" style="1"/>
    <col min="8" max="8" width="6.44140625" style="1" customWidth="1"/>
    <col min="9" max="9" width="6.5546875" style="1" customWidth="1"/>
    <col min="10" max="10" width="7.33203125" style="1" customWidth="1"/>
    <col min="11" max="11" width="6.6640625" style="1" customWidth="1"/>
    <col min="12" max="12" width="6.44140625" style="1" customWidth="1"/>
    <col min="13" max="13" width="6.109375" style="1" customWidth="1"/>
    <col min="14" max="14" width="6.44140625" style="1" customWidth="1"/>
    <col min="15" max="15" width="12.5546875" style="1" customWidth="1"/>
    <col min="16" max="16" width="7.44140625" style="1" customWidth="1"/>
    <col min="17" max="17" width="6.109375" style="1" customWidth="1"/>
    <col min="18" max="18" width="7" style="1" customWidth="1"/>
    <col min="19" max="19" width="6.109375" style="1" customWidth="1"/>
    <col min="20" max="20" width="15" style="1" bestFit="1" customWidth="1"/>
    <col min="21" max="16384" width="8.88671875" style="1"/>
  </cols>
  <sheetData>
    <row r="5" spans="1:21" x14ac:dyDescent="0.3">
      <c r="A5" s="1" t="s">
        <v>73</v>
      </c>
    </row>
    <row r="6" spans="1:21" x14ac:dyDescent="0.3">
      <c r="A6" s="2" t="s">
        <v>55</v>
      </c>
      <c r="B6" s="2" t="s">
        <v>56</v>
      </c>
      <c r="C6" s="2" t="s">
        <v>0</v>
      </c>
      <c r="D6" s="2" t="s">
        <v>1</v>
      </c>
      <c r="E6" s="2" t="s">
        <v>50</v>
      </c>
      <c r="F6" s="3" t="s">
        <v>2</v>
      </c>
      <c r="G6" s="3" t="s">
        <v>3</v>
      </c>
      <c r="H6" s="3" t="s">
        <v>40</v>
      </c>
      <c r="I6" s="3" t="s">
        <v>41</v>
      </c>
      <c r="J6" s="3" t="s">
        <v>4</v>
      </c>
      <c r="K6" s="3" t="s">
        <v>5</v>
      </c>
      <c r="L6" s="3" t="s">
        <v>6</v>
      </c>
      <c r="M6" s="3" t="s">
        <v>7</v>
      </c>
      <c r="N6" s="3" t="s">
        <v>8</v>
      </c>
      <c r="O6" s="3" t="s">
        <v>47</v>
      </c>
      <c r="P6" s="3" t="s">
        <v>42</v>
      </c>
      <c r="Q6" s="3" t="s">
        <v>43</v>
      </c>
      <c r="R6" s="3" t="s">
        <v>44</v>
      </c>
      <c r="S6" s="3" t="s">
        <v>45</v>
      </c>
      <c r="T6" s="3" t="s">
        <v>46</v>
      </c>
      <c r="U6" s="3" t="s">
        <v>74</v>
      </c>
    </row>
    <row r="7" spans="1:21" x14ac:dyDescent="0.3">
      <c r="A7" s="1" t="s">
        <v>9</v>
      </c>
      <c r="B7" s="9" t="s">
        <v>57</v>
      </c>
      <c r="C7" s="1" t="s">
        <v>10</v>
      </c>
      <c r="D7" s="1" t="s">
        <v>75</v>
      </c>
      <c r="F7" s="4">
        <v>511847</v>
      </c>
      <c r="G7" s="4">
        <v>221336</v>
      </c>
      <c r="H7" s="13">
        <v>45.921414542062323</v>
      </c>
      <c r="I7" s="13">
        <v>38.509515524223119</v>
      </c>
      <c r="J7" s="13">
        <v>29.104286044419879</v>
      </c>
      <c r="K7" s="13">
        <v>26.216528134890446</v>
      </c>
      <c r="L7" s="13">
        <v>27.111842377465578</v>
      </c>
      <c r="M7" s="13">
        <v>31.188602942936626</v>
      </c>
      <c r="N7" s="13">
        <v>29.796420935282601</v>
      </c>
      <c r="O7" s="13"/>
      <c r="P7" s="13"/>
      <c r="Q7" s="13"/>
      <c r="R7" s="13"/>
      <c r="S7" s="13"/>
      <c r="T7" s="14"/>
      <c r="U7" s="15"/>
    </row>
    <row r="8" spans="1:21" x14ac:dyDescent="0.3">
      <c r="A8" s="1" t="s">
        <v>12</v>
      </c>
      <c r="B8" s="9" t="s">
        <v>58</v>
      </c>
      <c r="C8" s="1" t="s">
        <v>13</v>
      </c>
      <c r="D8" s="1" t="s">
        <v>14</v>
      </c>
      <c r="F8" s="4">
        <v>511586</v>
      </c>
      <c r="G8" s="4">
        <v>220978</v>
      </c>
      <c r="H8" s="13">
        <v>54.770323059779898</v>
      </c>
      <c r="I8" s="13">
        <v>42.744216256524986</v>
      </c>
      <c r="J8" s="13">
        <v>37.051665249791562</v>
      </c>
      <c r="K8" s="13">
        <v>37.317394533952324</v>
      </c>
      <c r="L8" s="13">
        <v>31.795709686391294</v>
      </c>
      <c r="M8" s="13">
        <v>35.314936091617376</v>
      </c>
      <c r="N8" s="13">
        <v>33.416128026853933</v>
      </c>
      <c r="O8" s="13"/>
      <c r="P8" s="13"/>
      <c r="Q8" s="13"/>
      <c r="R8" s="13"/>
      <c r="S8" s="13"/>
      <c r="T8" s="14"/>
      <c r="U8" s="15"/>
    </row>
    <row r="9" spans="1:21" x14ac:dyDescent="0.3">
      <c r="A9" s="1" t="s">
        <v>15</v>
      </c>
      <c r="B9" s="9" t="s">
        <v>59</v>
      </c>
      <c r="C9" s="1" t="s">
        <v>10</v>
      </c>
      <c r="D9" s="1" t="s">
        <v>16</v>
      </c>
      <c r="F9" s="4">
        <v>511156</v>
      </c>
      <c r="G9" s="4">
        <v>220437</v>
      </c>
      <c r="H9" s="13">
        <v>43.340405938469537</v>
      </c>
      <c r="I9" s="13">
        <v>26.655026670443974</v>
      </c>
      <c r="J9" s="13">
        <v>22.19535752481001</v>
      </c>
      <c r="K9" s="13">
        <v>19.119711503104487</v>
      </c>
      <c r="L9" s="13">
        <v>16.786865244847128</v>
      </c>
      <c r="M9" s="13">
        <v>15.397211502735024</v>
      </c>
      <c r="N9" s="13">
        <v>16.808857353266099</v>
      </c>
      <c r="O9" s="13"/>
      <c r="P9" s="13"/>
      <c r="Q9" s="13"/>
      <c r="R9" s="13"/>
      <c r="S9" s="13"/>
      <c r="T9" s="14"/>
      <c r="U9" s="15"/>
    </row>
    <row r="10" spans="1:21" x14ac:dyDescent="0.3">
      <c r="A10" s="1" t="s">
        <v>17</v>
      </c>
      <c r="B10" s="9" t="s">
        <v>60</v>
      </c>
      <c r="C10" s="1" t="s">
        <v>10</v>
      </c>
      <c r="D10" s="1" t="s">
        <v>18</v>
      </c>
      <c r="F10" s="4">
        <v>513634</v>
      </c>
      <c r="G10" s="4">
        <v>221198</v>
      </c>
      <c r="H10" s="13">
        <v>33.128938550151759</v>
      </c>
      <c r="I10" s="13">
        <v>23.186935683366762</v>
      </c>
      <c r="J10" s="13">
        <v>18.240917134760483</v>
      </c>
      <c r="K10" s="13">
        <v>13.634145190563244</v>
      </c>
      <c r="L10" s="13">
        <v>11.721530273845669</v>
      </c>
      <c r="M10" s="13">
        <v>17.603396403982163</v>
      </c>
      <c r="N10" s="13">
        <v>12.997912776923823</v>
      </c>
      <c r="O10" s="13"/>
      <c r="P10" s="13"/>
      <c r="Q10" s="13"/>
      <c r="R10" s="13"/>
      <c r="S10" s="13"/>
      <c r="T10" s="14"/>
      <c r="U10" s="15"/>
    </row>
    <row r="11" spans="1:21" x14ac:dyDescent="0.3">
      <c r="A11" s="1" t="s">
        <v>19</v>
      </c>
      <c r="B11" s="9" t="s">
        <v>61</v>
      </c>
      <c r="C11" s="1" t="s">
        <v>10</v>
      </c>
      <c r="D11" s="1" t="s">
        <v>76</v>
      </c>
      <c r="F11" s="4">
        <v>511703</v>
      </c>
      <c r="G11" s="4">
        <v>221320</v>
      </c>
      <c r="H11" s="13">
        <v>54.007481200214094</v>
      </c>
      <c r="I11" s="13">
        <v>46.821057562921865</v>
      </c>
      <c r="J11" s="13">
        <v>40.443318013562568</v>
      </c>
      <c r="K11" s="13">
        <v>38.596330895068185</v>
      </c>
      <c r="L11" s="13">
        <v>36.776137589219154</v>
      </c>
      <c r="M11" s="13">
        <v>36.354541947924197</v>
      </c>
      <c r="N11" s="13">
        <v>34.455172455092224</v>
      </c>
      <c r="O11" s="13"/>
      <c r="P11" s="13"/>
      <c r="Q11" s="13"/>
      <c r="R11" s="13"/>
      <c r="S11" s="13"/>
      <c r="T11" s="14"/>
      <c r="U11" s="15"/>
    </row>
    <row r="12" spans="1:21" x14ac:dyDescent="0.3">
      <c r="A12" s="1" t="s">
        <v>21</v>
      </c>
      <c r="B12" s="9" t="s">
        <v>62</v>
      </c>
      <c r="C12" s="1" t="s">
        <v>13</v>
      </c>
      <c r="D12" s="1" t="s">
        <v>22</v>
      </c>
      <c r="F12" s="4">
        <v>511645</v>
      </c>
      <c r="G12" s="4">
        <v>221679</v>
      </c>
      <c r="H12" s="13">
        <v>53.134652801741467</v>
      </c>
      <c r="I12" s="13">
        <v>39.715424199232089</v>
      </c>
      <c r="J12" s="13">
        <v>33.076522602591098</v>
      </c>
      <c r="K12" s="13">
        <v>34.418086608138502</v>
      </c>
      <c r="L12" s="13">
        <v>31.442266131278185</v>
      </c>
      <c r="M12" s="13">
        <v>31.862302382536257</v>
      </c>
      <c r="N12" s="13">
        <v>27.739456333832031</v>
      </c>
      <c r="O12" s="13"/>
      <c r="P12" s="13"/>
      <c r="Q12" s="13"/>
      <c r="R12" s="13"/>
      <c r="S12" s="13"/>
      <c r="T12" s="14"/>
      <c r="U12" s="15"/>
    </row>
    <row r="13" spans="1:21" x14ac:dyDescent="0.3">
      <c r="A13" s="1" t="s">
        <v>23</v>
      </c>
      <c r="B13" s="9" t="s">
        <v>63</v>
      </c>
      <c r="C13" s="1" t="s">
        <v>10</v>
      </c>
      <c r="D13" s="1" t="s">
        <v>77</v>
      </c>
      <c r="F13" s="4">
        <v>512181</v>
      </c>
      <c r="G13" s="4">
        <v>221352</v>
      </c>
      <c r="H13" s="13">
        <v>47.041761473337012</v>
      </c>
      <c r="I13" s="13">
        <v>44.847340941308666</v>
      </c>
      <c r="J13" s="13">
        <v>38.496576986542152</v>
      </c>
      <c r="K13" s="13">
        <v>38.763830371044087</v>
      </c>
      <c r="L13" s="13">
        <v>38.307968455138806</v>
      </c>
      <c r="M13" s="13">
        <v>56.118670967105274</v>
      </c>
      <c r="N13" s="13">
        <v>45.622424653977298</v>
      </c>
      <c r="O13" s="13"/>
      <c r="P13" s="13"/>
      <c r="Q13" s="13"/>
      <c r="R13" s="13"/>
      <c r="S13" s="13"/>
      <c r="T13" s="14"/>
      <c r="U13" s="15"/>
    </row>
    <row r="14" spans="1:21" x14ac:dyDescent="0.3">
      <c r="A14" s="1" t="s">
        <v>25</v>
      </c>
      <c r="B14" s="9" t="s">
        <v>64</v>
      </c>
      <c r="C14" s="1" t="s">
        <v>10</v>
      </c>
      <c r="D14" s="1" t="s">
        <v>26</v>
      </c>
      <c r="F14" s="4">
        <v>511871</v>
      </c>
      <c r="G14" s="4">
        <v>221142</v>
      </c>
      <c r="H14" s="13">
        <v>43.054586067705351</v>
      </c>
      <c r="I14" s="13">
        <v>33.371321599044187</v>
      </c>
      <c r="J14" s="13">
        <v>34.823243567621901</v>
      </c>
      <c r="K14" s="13">
        <v>27.882030710647665</v>
      </c>
      <c r="L14" s="13">
        <v>31.431809569206063</v>
      </c>
      <c r="M14" s="13">
        <v>30.344304895171369</v>
      </c>
      <c r="N14" s="13">
        <v>27.272465417092366</v>
      </c>
      <c r="O14" s="13"/>
      <c r="P14" s="13"/>
      <c r="Q14" s="13"/>
      <c r="R14" s="13"/>
      <c r="S14" s="13"/>
      <c r="T14" s="14"/>
      <c r="U14" s="15"/>
    </row>
    <row r="15" spans="1:21" x14ac:dyDescent="0.3">
      <c r="A15" s="1" t="s">
        <v>27</v>
      </c>
      <c r="B15" s="9" t="s">
        <v>65</v>
      </c>
      <c r="C15" s="1" t="s">
        <v>28</v>
      </c>
      <c r="D15" s="1" t="s">
        <v>29</v>
      </c>
      <c r="F15" s="4">
        <v>517637</v>
      </c>
      <c r="G15" s="4">
        <v>222554</v>
      </c>
      <c r="H15" s="13">
        <v>21.028427716680316</v>
      </c>
      <c r="I15" s="13">
        <v>14.823316882020576</v>
      </c>
      <c r="J15" s="13">
        <v>10.109824875175935</v>
      </c>
      <c r="K15" s="13">
        <v>7.3930782118768539</v>
      </c>
      <c r="L15" s="13">
        <v>7.4304997118958642</v>
      </c>
      <c r="M15" s="13">
        <v>6.8657072844728013</v>
      </c>
      <c r="N15" s="13">
        <v>6.9399304423871611</v>
      </c>
      <c r="O15" s="13"/>
      <c r="P15" s="13"/>
      <c r="Q15" s="13"/>
      <c r="R15" s="13"/>
      <c r="S15" s="13"/>
      <c r="T15" s="14"/>
      <c r="U15" s="15"/>
    </row>
    <row r="16" spans="1:21" x14ac:dyDescent="0.3">
      <c r="A16" s="1" t="s">
        <v>30</v>
      </c>
      <c r="B16" s="9" t="s">
        <v>66</v>
      </c>
      <c r="C16" s="1" t="s">
        <v>28</v>
      </c>
      <c r="D16" s="1" t="s">
        <v>31</v>
      </c>
      <c r="F16" s="4">
        <v>507623</v>
      </c>
      <c r="G16" s="4">
        <v>217724</v>
      </c>
      <c r="H16" s="13">
        <v>20.825540409683427</v>
      </c>
      <c r="I16" s="13">
        <v>15.745827173969509</v>
      </c>
      <c r="J16" s="13">
        <v>10.602513476584614</v>
      </c>
      <c r="K16" s="13">
        <v>8.4509714680981354</v>
      </c>
      <c r="L16" s="13">
        <v>9.1216263910967701</v>
      </c>
      <c r="M16" s="13">
        <v>6.7014087016766561</v>
      </c>
      <c r="N16" s="13">
        <v>7.4810461049298427</v>
      </c>
      <c r="O16" s="13"/>
      <c r="P16" s="13"/>
      <c r="Q16" s="13"/>
      <c r="R16" s="13"/>
      <c r="S16" s="13"/>
      <c r="T16" s="14"/>
      <c r="U16" s="15"/>
    </row>
    <row r="17" spans="1:21" x14ac:dyDescent="0.3">
      <c r="A17" s="1" t="s">
        <v>48</v>
      </c>
      <c r="B17" s="9" t="s">
        <v>67</v>
      </c>
      <c r="C17" s="1" t="s">
        <v>37</v>
      </c>
      <c r="D17" s="1" t="s">
        <v>39</v>
      </c>
      <c r="E17" s="1" t="s">
        <v>51</v>
      </c>
      <c r="F17" s="4">
        <v>513125</v>
      </c>
      <c r="G17" s="4">
        <v>220664</v>
      </c>
      <c r="H17" s="13">
        <v>27.526881843238296</v>
      </c>
      <c r="I17" s="13">
        <v>19.12242349089518</v>
      </c>
      <c r="J17" s="13">
        <v>14.162069016883462</v>
      </c>
      <c r="K17" s="13">
        <v>12.373610096166512</v>
      </c>
      <c r="L17" s="13">
        <v>10.630748991473798</v>
      </c>
      <c r="M17" s="13">
        <v>8.356950226468717</v>
      </c>
      <c r="N17" s="13">
        <v>9.6628258579908426</v>
      </c>
      <c r="O17" s="13"/>
      <c r="P17" s="13"/>
      <c r="Q17" s="13"/>
      <c r="R17" s="13"/>
      <c r="S17" s="13"/>
      <c r="T17" s="14"/>
      <c r="U17" s="15"/>
    </row>
    <row r="18" spans="1:21" x14ac:dyDescent="0.3">
      <c r="A18" s="1" t="s">
        <v>32</v>
      </c>
      <c r="B18" s="9" t="s">
        <v>68</v>
      </c>
      <c r="C18" s="1" t="s">
        <v>13</v>
      </c>
      <c r="D18" s="1" t="s">
        <v>78</v>
      </c>
      <c r="F18" s="4">
        <v>511861</v>
      </c>
      <c r="G18" s="4">
        <v>221579</v>
      </c>
      <c r="H18" s="13">
        <v>50.954706276516511</v>
      </c>
      <c r="I18" s="13">
        <v>42.654956651718983</v>
      </c>
      <c r="J18" s="13">
        <v>41.872987400285488</v>
      </c>
      <c r="K18" s="13">
        <v>34.00818415460401</v>
      </c>
      <c r="L18" s="13">
        <v>33.792695303978029</v>
      </c>
      <c r="M18" s="13">
        <v>40.008367331807911</v>
      </c>
      <c r="N18" s="13">
        <v>33.301723353288772</v>
      </c>
      <c r="O18" s="13"/>
      <c r="P18" s="13"/>
      <c r="Q18" s="13"/>
      <c r="R18" s="13"/>
      <c r="S18" s="13"/>
      <c r="T18" s="14"/>
      <c r="U18" s="15"/>
    </row>
    <row r="19" spans="1:21" x14ac:dyDescent="0.3">
      <c r="A19" s="1" t="s">
        <v>34</v>
      </c>
      <c r="B19" s="9" t="s">
        <v>69</v>
      </c>
      <c r="C19" s="1" t="s">
        <v>13</v>
      </c>
      <c r="D19" s="1" t="s">
        <v>35</v>
      </c>
      <c r="F19" s="4">
        <v>511899</v>
      </c>
      <c r="G19" s="4">
        <v>222051</v>
      </c>
      <c r="H19" s="13">
        <v>42.331733484465879</v>
      </c>
      <c r="I19" s="13">
        <v>31.699909943717589</v>
      </c>
      <c r="J19" s="13">
        <v>28.605387212072742</v>
      </c>
      <c r="K19" s="13">
        <v>11.714156773586422</v>
      </c>
      <c r="L19" s="13">
        <v>20.983438860073608</v>
      </c>
      <c r="M19" s="13">
        <v>19.564785394453427</v>
      </c>
      <c r="N19" s="13">
        <v>19.898657101981847</v>
      </c>
      <c r="O19" s="13"/>
      <c r="P19" s="13"/>
      <c r="Q19" s="13"/>
      <c r="R19" s="13"/>
      <c r="S19" s="13"/>
      <c r="T19" s="14"/>
      <c r="U19" s="15"/>
    </row>
    <row r="20" spans="1:21" x14ac:dyDescent="0.3">
      <c r="A20" s="1" t="s">
        <v>36</v>
      </c>
      <c r="B20" s="9" t="s">
        <v>70</v>
      </c>
      <c r="C20" s="1" t="s">
        <v>37</v>
      </c>
      <c r="D20" s="1" t="s">
        <v>79</v>
      </c>
      <c r="F20" s="4">
        <v>511954</v>
      </c>
      <c r="G20" s="4">
        <v>221313</v>
      </c>
      <c r="H20" s="13">
        <v>56.38392610386105</v>
      </c>
      <c r="I20" s="13">
        <v>46.301365467846246</v>
      </c>
      <c r="J20" s="13">
        <v>42.400457374212472</v>
      </c>
      <c r="K20" s="13">
        <v>35.345593157497106</v>
      </c>
      <c r="L20" s="13">
        <v>38.196969564525681</v>
      </c>
      <c r="M20" s="13">
        <v>34.307733517162433</v>
      </c>
      <c r="N20" s="13">
        <v>36.861382271298254</v>
      </c>
      <c r="O20" s="13"/>
      <c r="P20" s="13"/>
      <c r="Q20" s="13"/>
      <c r="R20" s="13"/>
      <c r="S20" s="13"/>
      <c r="T20" s="14"/>
      <c r="U20" s="15"/>
    </row>
    <row r="21" spans="1:21" x14ac:dyDescent="0.3">
      <c r="B21" s="9" t="s">
        <v>71</v>
      </c>
      <c r="C21" s="1" t="s">
        <v>37</v>
      </c>
      <c r="D21" s="1" t="s">
        <v>52</v>
      </c>
      <c r="E21" s="1" t="s">
        <v>53</v>
      </c>
      <c r="F21" s="4">
        <v>515053</v>
      </c>
      <c r="G21" s="4">
        <v>221778</v>
      </c>
      <c r="H21" s="13">
        <v>27.433809417210533</v>
      </c>
      <c r="I21" s="13">
        <v>18.242507378287755</v>
      </c>
      <c r="J21" s="13">
        <v>14.313707429762276</v>
      </c>
      <c r="K21" s="13">
        <v>11.712116690556787</v>
      </c>
      <c r="L21" s="13">
        <v>10.414787221360294</v>
      </c>
      <c r="M21" s="13">
        <v>11.2589426004301</v>
      </c>
      <c r="N21" s="13">
        <v>10.188813498688573</v>
      </c>
      <c r="O21" s="13"/>
      <c r="P21" s="13"/>
      <c r="Q21" s="13"/>
      <c r="R21" s="13"/>
      <c r="S21" s="13"/>
      <c r="T21" s="14"/>
      <c r="U21" s="15"/>
    </row>
    <row r="22" spans="1:21" x14ac:dyDescent="0.3">
      <c r="B22" s="9" t="s">
        <v>72</v>
      </c>
      <c r="C22" s="1" t="s">
        <v>37</v>
      </c>
      <c r="D22" s="1" t="s">
        <v>80</v>
      </c>
      <c r="F22" s="4">
        <v>502848</v>
      </c>
      <c r="G22" s="4">
        <v>218161</v>
      </c>
      <c r="H22" s="13"/>
      <c r="I22" s="13"/>
      <c r="J22" s="13">
        <v>37.234646598489903</v>
      </c>
      <c r="K22" s="13">
        <v>40.952514535745358</v>
      </c>
      <c r="L22" s="13">
        <v>33.717599475555581</v>
      </c>
      <c r="M22" s="13">
        <v>38.292275648133554</v>
      </c>
      <c r="N22" s="13">
        <v>38.103114439781642</v>
      </c>
      <c r="O22" s="13"/>
      <c r="P22" s="13"/>
      <c r="Q22" s="13"/>
      <c r="R22" s="13"/>
      <c r="S22" s="13"/>
      <c r="T22" s="14"/>
      <c r="U22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</vt:lpstr>
      <vt:lpstr>2017</vt:lpstr>
      <vt:lpstr>Sheet3</vt:lpstr>
    </vt:vector>
  </TitlesOfParts>
  <Company>TBI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sandersonh</dc:creator>
  <cp:lastModifiedBy>Clare Aston</cp:lastModifiedBy>
  <cp:lastPrinted>2015-02-16T11:54:54Z</cp:lastPrinted>
  <dcterms:created xsi:type="dcterms:W3CDTF">2014-04-09T10:25:33Z</dcterms:created>
  <dcterms:modified xsi:type="dcterms:W3CDTF">2017-10-25T14:18:21Z</dcterms:modified>
</cp:coreProperties>
</file>